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eskkonnaministeerium-my.sharepoint.com/personal/lauri_joosu_egt_ee/Documents/FIONA/12. Tööstuslik proov/01. Hanke Tehniline Kirjeldus/"/>
    </mc:Choice>
  </mc:AlternateContent>
  <xr:revisionPtr revIDLastSave="153" documentId="8_{F5A033A2-4DF2-47B8-9A0D-5234B46FCFF5}" xr6:coauthVersionLast="47" xr6:coauthVersionMax="47" xr10:uidLastSave="{DCF6E11E-804D-44A5-BF88-51F3F0D99709}"/>
  <bookViews>
    <workbookView xWindow="-110" yWindow="-110" windowWidth="38620" windowHeight="21100" xr2:uid="{89BBC3DF-9844-4D08-99CE-2A4163C27409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B14" i="1"/>
  <c r="B12" i="1"/>
  <c r="B15" i="1" s="1"/>
  <c r="B16" i="1" l="1"/>
  <c r="B17" i="1"/>
  <c r="B19" i="1" l="1"/>
</calcChain>
</file>

<file path=xl/sharedStrings.xml><?xml version="1.0" encoding="utf-8"?>
<sst xmlns="http://schemas.openxmlformats.org/spreadsheetml/2006/main" count="51" uniqueCount="37">
  <si>
    <t>Nimetus</t>
  </si>
  <si>
    <t>Arvväärtus</t>
  </si>
  <si>
    <t>Ühik</t>
  </si>
  <si>
    <t>Kommentaar</t>
  </si>
  <si>
    <t>Fikseeritud algandmed</t>
  </si>
  <si>
    <t>eeldatav kadu kontaktpinnast</t>
  </si>
  <si>
    <t>m</t>
  </si>
  <si>
    <t>Fosforiidi kihi paksust vähendatakse 20 cm võrra. Selle eesmärgiks on tagada, et proovimaterjali hulgas ei oleks lamami ega lasumi materjali.</t>
  </si>
  <si>
    <t>fosforiidi kuiv mahukaal</t>
  </si>
  <si>
    <t>t/m3</t>
  </si>
  <si>
    <t>niiskus</t>
  </si>
  <si>
    <t>massi%</t>
  </si>
  <si>
    <t>Tellija ootus, arvutatakse seitsme puuraugu aritmeetilise keskmisena.</t>
  </si>
  <si>
    <t>fosforiidi minimaalne saagis puuraugust</t>
  </si>
  <si>
    <t>Tellija ootus. Oodatav saagis puuraukudest on 80%. Erandina on lubatud 70%, kui seda kompenseerib parem saagis mõnest teisest puuraugust. Kui saagis on väiksem võib Tellija nõuda uue puuraugu rajamist.</t>
  </si>
  <si>
    <t>Täpsustuvad algandmed</t>
  </si>
  <si>
    <t>puuraukude arv</t>
  </si>
  <si>
    <t>tk</t>
  </si>
  <si>
    <t>proovi diameeter</t>
  </si>
  <si>
    <t>fosforiidi kihi paksus</t>
  </si>
  <si>
    <t>Puuraugu 410 põhjal. Arvväärtus kohandatakse pärast pilootpuuraukude rajamist ning fosforiidikihi paksuse täpsustamist. Arvutakse kolme puuraugu keskmisena.</t>
  </si>
  <si>
    <t>Arvutused</t>
  </si>
  <si>
    <t>ühe puuraugu fosforiidi ruumala</t>
  </si>
  <si>
    <t>m3</t>
  </si>
  <si>
    <t>arvutus</t>
  </si>
  <si>
    <t>väljatava fosforiidi mahukaal</t>
  </si>
  <si>
    <t>fosforiidi keskmine saagis puuraugust</t>
  </si>
  <si>
    <t>t</t>
  </si>
  <si>
    <t>kuiv saagis kokku</t>
  </si>
  <si>
    <t>Fosforiidi mahukaal loodusliku niiskusega</t>
  </si>
  <si>
    <t>Arvutatud varasemate andmete põhjal. Esimesest kahest puuraugust plaanib EGT mõõta mahukaalu. Eelduslikult mõõdame igas meetri kohta vähemalt ühe proovi ehk kokku 6 proovi. Nende proovide arikmeetilise keskmise järgi uuendatakse väärtust.</t>
  </si>
  <si>
    <t xml:space="preserve">arvutus. </t>
  </si>
  <si>
    <t>Aruande EGF 9530 andmetel. Puurauk PH004 pakiti kilesse koheselt pärast puurimist. Arvestatud on kaheksa fosforiidi proovi keskmist niiskust. Täpsustatakse pilootaukude põhjal</t>
  </si>
  <si>
    <t>Toolse maardla keskmine lähtuvalt aruandest EGF 9594. Täpsustatakse pilootaukude põhjal.</t>
  </si>
  <si>
    <t>minimaalne saagis kokku</t>
  </si>
  <si>
    <t xml:space="preserve">Minimaalne fosforiidi  saagis arvestatuna kõigi puuraukude keskmisena </t>
  </si>
  <si>
    <t xml:space="preserve">Proovi diameeter on puurkopa sisediameeter, kuhu reaalne materjal kogutakse (st puurkopa välisdiameeter-puurkopa seinapaksus=proovi diameeter).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</si>
</sst>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6">
    <xf numFmtId="0" fontId="0" fillId="0" borderId="0" xfId="0"/>
    <xf numFmtId="0" fontId="1" fillId="2" borderId="1" xfId="1" applyBorder="1"/>
    <xf numFmtId="0" fontId="1" fillId="2" borderId="7" xfId="1" applyBorder="1"/>
    <xf numFmtId="0" fontId="1" fillId="2" borderId="9" xfId="1" applyBorder="1"/>
    <xf numFmtId="0" fontId="1" fillId="2" borderId="10" xfId="1" applyBorder="1"/>
    <xf numFmtId="0" fontId="2" fillId="3" borderId="1" xfId="2" applyFont="1" applyBorder="1"/>
    <xf numFmtId="0" fontId="0" fillId="2" borderId="4" xfId="1" applyFont="1" applyBorder="1"/>
    <xf numFmtId="0" fontId="0" fillId="2" borderId="6" xfId="1" applyFont="1" applyBorder="1"/>
    <xf numFmtId="0" fontId="0" fillId="2" borderId="9" xfId="1" applyFont="1" applyBorder="1" applyAlignment="1">
      <alignment vertical="center"/>
    </xf>
    <xf numFmtId="0" fontId="0" fillId="2" borderId="11" xfId="1" applyFont="1" applyBorder="1" applyAlignment="1">
      <alignment vertical="center" wrapText="1"/>
    </xf>
    <xf numFmtId="0" fontId="1" fillId="2" borderId="4" xfId="1" applyBorder="1" applyAlignment="1">
      <alignment vertical="center"/>
    </xf>
    <xf numFmtId="0" fontId="1" fillId="2" borderId="1" xfId="1" applyBorder="1" applyAlignment="1">
      <alignment vertical="center"/>
    </xf>
    <xf numFmtId="0" fontId="0" fillId="2" borderId="5" xfId="1" applyFont="1" applyBorder="1" applyAlignment="1">
      <alignment vertical="center" wrapText="1"/>
    </xf>
    <xf numFmtId="0" fontId="0" fillId="2" borderId="4" xfId="1" applyFont="1" applyBorder="1" applyAlignment="1">
      <alignment vertical="center"/>
    </xf>
    <xf numFmtId="0" fontId="1" fillId="2" borderId="5" xfId="1" applyBorder="1" applyAlignment="1">
      <alignment vertical="center" wrapText="1"/>
    </xf>
    <xf numFmtId="0" fontId="0" fillId="2" borderId="6" xfId="1" applyFont="1" applyBorder="1" applyAlignment="1">
      <alignment vertical="center"/>
    </xf>
    <xf numFmtId="0" fontId="1" fillId="2" borderId="7" xfId="1" applyBorder="1" applyAlignment="1">
      <alignment vertical="center"/>
    </xf>
    <xf numFmtId="0" fontId="2" fillId="3" borderId="1" xfId="2" applyFont="1" applyBorder="1" applyAlignment="1">
      <alignment horizontal="center"/>
    </xf>
    <xf numFmtId="164" fontId="1" fillId="2" borderId="1" xfId="1" applyNumberFormat="1" applyBorder="1" applyAlignment="1" applyProtection="1">
      <alignment horizontal="center" vertical="center"/>
    </xf>
    <xf numFmtId="1" fontId="1" fillId="2" borderId="1" xfId="1" applyNumberFormat="1" applyBorder="1" applyAlignment="1" applyProtection="1">
      <alignment horizontal="center" vertical="center"/>
    </xf>
    <xf numFmtId="1" fontId="1" fillId="2" borderId="7" xfId="1" applyNumberFormat="1" applyBorder="1" applyAlignment="1" applyProtection="1">
      <alignment horizontal="center" vertical="center"/>
    </xf>
    <xf numFmtId="2" fontId="1" fillId="2" borderId="10" xfId="1" applyNumberFormat="1" applyBorder="1" applyAlignment="1" applyProtection="1">
      <alignment horizontal="center"/>
    </xf>
    <xf numFmtId="2" fontId="1" fillId="2" borderId="1" xfId="1" applyNumberFormat="1" applyBorder="1" applyAlignment="1" applyProtection="1">
      <alignment horizontal="center"/>
    </xf>
    <xf numFmtId="164" fontId="1" fillId="2" borderId="7" xfId="1" applyNumberFormat="1" applyBorder="1" applyAlignment="1" applyProtection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1" fillId="2" borderId="11" xfId="1" applyBorder="1" applyAlignment="1"/>
    <xf numFmtId="0" fontId="1" fillId="2" borderId="5" xfId="1" applyBorder="1" applyAlignment="1"/>
    <xf numFmtId="0" fontId="3" fillId="2" borderId="5" xfId="1" applyFont="1" applyBorder="1" applyAlignment="1"/>
    <xf numFmtId="0" fontId="1" fillId="2" borderId="8" xfId="1" applyBorder="1" applyAlignment="1"/>
    <xf numFmtId="0" fontId="0" fillId="2" borderId="1" xfId="1" applyFont="1" applyBorder="1" applyAlignment="1">
      <alignment wrapText="1"/>
    </xf>
    <xf numFmtId="0" fontId="0" fillId="2" borderId="1" xfId="1" applyFont="1" applyBorder="1" applyAlignment="1">
      <alignment vertical="center" wrapText="1"/>
    </xf>
    <xf numFmtId="0" fontId="0" fillId="2" borderId="2" xfId="1" applyFont="1" applyBorder="1" applyAlignment="1">
      <alignment horizontal="left" vertical="center"/>
    </xf>
    <xf numFmtId="0" fontId="0" fillId="2" borderId="1" xfId="1" applyFont="1" applyBorder="1" applyAlignment="1">
      <alignment horizontal="left" vertical="center"/>
    </xf>
    <xf numFmtId="0" fontId="0" fillId="2" borderId="17" xfId="1" applyFont="1" applyBorder="1" applyAlignment="1">
      <alignment vertical="center" wrapText="1"/>
    </xf>
    <xf numFmtId="0" fontId="1" fillId="3" borderId="1" xfId="2" applyBorder="1"/>
    <xf numFmtId="1" fontId="1" fillId="4" borderId="3" xfId="1" applyNumberFormat="1" applyFill="1" applyBorder="1" applyAlignment="1" applyProtection="1">
      <alignment horizontal="center" vertical="center"/>
      <protection locked="0"/>
    </xf>
    <xf numFmtId="2" fontId="1" fillId="4" borderId="3" xfId="1" applyNumberFormat="1" applyFill="1" applyBorder="1" applyAlignment="1" applyProtection="1">
      <alignment horizontal="center" vertical="center"/>
      <protection locked="0"/>
    </xf>
    <xf numFmtId="2" fontId="1" fillId="4" borderId="1" xfId="1" applyNumberFormat="1" applyFill="1" applyBorder="1" applyAlignment="1" applyProtection="1">
      <alignment horizontal="center" vertical="center"/>
      <protection locked="0"/>
    </xf>
    <xf numFmtId="0" fontId="1" fillId="2" borderId="10" xfId="1" applyBorder="1" applyAlignment="1">
      <alignment horizontal="center" vertical="center"/>
    </xf>
    <xf numFmtId="0" fontId="1" fillId="2" borderId="3" xfId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1" fillId="2" borderId="4" xfId="1" applyBorder="1"/>
    <xf numFmtId="0" fontId="3" fillId="2" borderId="4" xfId="1" applyFont="1" applyBorder="1"/>
    <xf numFmtId="2" fontId="3" fillId="2" borderId="1" xfId="1" applyNumberFormat="1" applyFont="1" applyBorder="1" applyAlignment="1" applyProtection="1">
      <alignment horizontal="center"/>
    </xf>
    <xf numFmtId="0" fontId="3" fillId="2" borderId="1" xfId="1" applyFont="1" applyBorder="1"/>
    <xf numFmtId="164" fontId="1" fillId="2" borderId="1" xfId="1" applyNumberFormat="1" applyBorder="1" applyAlignment="1" applyProtection="1">
      <alignment horizontal="center"/>
    </xf>
    <xf numFmtId="0" fontId="2" fillId="3" borderId="12" xfId="2" applyFont="1" applyBorder="1" applyAlignment="1">
      <alignment horizontal="left"/>
    </xf>
    <xf numFmtId="0" fontId="2" fillId="3" borderId="13" xfId="2" applyFont="1" applyBorder="1" applyAlignment="1">
      <alignment horizontal="left"/>
    </xf>
    <xf numFmtId="0" fontId="2" fillId="3" borderId="14" xfId="2" applyFont="1" applyBorder="1" applyAlignment="1">
      <alignment horizontal="left"/>
    </xf>
    <xf numFmtId="0" fontId="2" fillId="3" borderId="15" xfId="2" applyFont="1" applyBorder="1" applyAlignment="1">
      <alignment horizontal="left"/>
    </xf>
    <xf numFmtId="0" fontId="2" fillId="3" borderId="16" xfId="2" applyFont="1" applyBorder="1" applyAlignment="1">
      <alignment horizontal="left"/>
    </xf>
    <xf numFmtId="0" fontId="2" fillId="3" borderId="18" xfId="2" applyFont="1" applyBorder="1" applyAlignment="1">
      <alignment horizontal="left"/>
    </xf>
    <xf numFmtId="0" fontId="2" fillId="3" borderId="19" xfId="2" applyFont="1" applyBorder="1" applyAlignment="1">
      <alignment horizontal="left"/>
    </xf>
    <xf numFmtId="0" fontId="2" fillId="3" borderId="20" xfId="2" applyFont="1" applyBorder="1" applyAlignment="1">
      <alignment horizontal="left"/>
    </xf>
  </cellXfs>
  <cellStyles count="3">
    <cellStyle name="20% – rõhk6" xfId="1" builtinId="50"/>
    <cellStyle name="40% – rõhk6" xfId="2" builtinId="51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54879-E3DC-4BBD-89D7-2C131D0E68B7}">
  <dimension ref="A1:D19"/>
  <sheetViews>
    <sheetView tabSelected="1" zoomScale="190" zoomScaleNormal="190" workbookViewId="0">
      <selection activeCell="A17" sqref="A17"/>
    </sheetView>
  </sheetViews>
  <sheetFormatPr defaultRowHeight="14.5" x14ac:dyDescent="0.35"/>
  <cols>
    <col min="1" max="1" width="39.453125" customWidth="1"/>
    <col min="2" max="2" width="9.81640625" style="24" bestFit="1" customWidth="1"/>
    <col min="4" max="4" width="72.1796875" customWidth="1"/>
  </cols>
  <sheetData>
    <row r="1" spans="1:4" x14ac:dyDescent="0.35">
      <c r="A1" s="5" t="s">
        <v>0</v>
      </c>
      <c r="B1" s="17" t="s">
        <v>1</v>
      </c>
      <c r="C1" s="17" t="s">
        <v>2</v>
      </c>
      <c r="D1" s="5" t="s">
        <v>3</v>
      </c>
    </row>
    <row r="2" spans="1:4" x14ac:dyDescent="0.35">
      <c r="A2" s="48" t="s">
        <v>4</v>
      </c>
      <c r="B2" s="49"/>
      <c r="C2" s="49"/>
      <c r="D2" s="50"/>
    </row>
    <row r="3" spans="1:4" ht="29" x14ac:dyDescent="0.35">
      <c r="A3" s="10" t="s">
        <v>5</v>
      </c>
      <c r="B3" s="18">
        <v>0.2</v>
      </c>
      <c r="C3" s="11" t="s">
        <v>6</v>
      </c>
      <c r="D3" s="12" t="s">
        <v>7</v>
      </c>
    </row>
    <row r="4" spans="1:4" ht="29" x14ac:dyDescent="0.35">
      <c r="A4" s="35" t="s">
        <v>35</v>
      </c>
      <c r="B4" s="19">
        <v>80</v>
      </c>
      <c r="C4" s="11" t="s">
        <v>11</v>
      </c>
      <c r="D4" s="12" t="s">
        <v>12</v>
      </c>
    </row>
    <row r="5" spans="1:4" ht="44" thickBot="1" x14ac:dyDescent="0.4">
      <c r="A5" s="15" t="s">
        <v>13</v>
      </c>
      <c r="B5" s="20">
        <v>70</v>
      </c>
      <c r="C5" s="16" t="s">
        <v>11</v>
      </c>
      <c r="D5" s="35" t="s">
        <v>14</v>
      </c>
    </row>
    <row r="6" spans="1:4" ht="15" thickBot="1" x14ac:dyDescent="0.4">
      <c r="A6" s="8" t="s">
        <v>16</v>
      </c>
      <c r="B6" s="19">
        <v>7</v>
      </c>
      <c r="C6" s="40" t="s">
        <v>17</v>
      </c>
      <c r="D6" s="9"/>
    </row>
    <row r="7" spans="1:4" ht="29.5" thickBot="1" x14ac:dyDescent="0.4">
      <c r="A7" s="33" t="s">
        <v>18</v>
      </c>
      <c r="B7" s="20">
        <v>1</v>
      </c>
      <c r="C7" s="41" t="s">
        <v>6</v>
      </c>
      <c r="D7" s="31" t="s">
        <v>36</v>
      </c>
    </row>
    <row r="8" spans="1:4" ht="15" thickBot="1" x14ac:dyDescent="0.4">
      <c r="A8" s="51" t="s">
        <v>15</v>
      </c>
      <c r="B8" s="52"/>
      <c r="C8" s="52"/>
      <c r="D8" s="36"/>
    </row>
    <row r="9" spans="1:4" ht="44" thickBot="1" x14ac:dyDescent="0.4">
      <c r="A9" s="10" t="s">
        <v>10</v>
      </c>
      <c r="B9" s="37">
        <v>10</v>
      </c>
      <c r="C9" s="11" t="s">
        <v>11</v>
      </c>
      <c r="D9" s="14" t="s">
        <v>32</v>
      </c>
    </row>
    <row r="10" spans="1:4" ht="29" x14ac:dyDescent="0.35">
      <c r="A10" s="13" t="s">
        <v>8</v>
      </c>
      <c r="B10" s="38">
        <v>1.96</v>
      </c>
      <c r="C10" s="11" t="s">
        <v>9</v>
      </c>
      <c r="D10" s="14" t="s">
        <v>33</v>
      </c>
    </row>
    <row r="11" spans="1:4" ht="29" x14ac:dyDescent="0.35">
      <c r="A11" s="34" t="s">
        <v>19</v>
      </c>
      <c r="B11" s="39">
        <v>2.8</v>
      </c>
      <c r="C11" s="42" t="s">
        <v>6</v>
      </c>
      <c r="D11" s="31" t="s">
        <v>20</v>
      </c>
    </row>
    <row r="12" spans="1:4" ht="58" x14ac:dyDescent="0.35">
      <c r="A12" s="34" t="s">
        <v>29</v>
      </c>
      <c r="B12" s="39">
        <f>B10+B10*B9/100</f>
        <v>2.1560000000000001</v>
      </c>
      <c r="C12" s="42" t="s">
        <v>9</v>
      </c>
      <c r="D12" s="32" t="s">
        <v>30</v>
      </c>
    </row>
    <row r="13" spans="1:4" ht="15" thickBot="1" x14ac:dyDescent="0.4">
      <c r="A13" s="53" t="s">
        <v>21</v>
      </c>
      <c r="B13" s="54"/>
      <c r="C13" s="54"/>
      <c r="D13" s="55"/>
    </row>
    <row r="14" spans="1:4" x14ac:dyDescent="0.35">
      <c r="A14" s="3" t="s">
        <v>22</v>
      </c>
      <c r="B14" s="21">
        <f>(B7/2)*(B7/2)*3.14*(B11-B3)</f>
        <v>2.0409999999999999</v>
      </c>
      <c r="C14" s="4" t="s">
        <v>23</v>
      </c>
      <c r="D14" s="27" t="s">
        <v>24</v>
      </c>
    </row>
    <row r="15" spans="1:4" x14ac:dyDescent="0.35">
      <c r="A15" s="6" t="s">
        <v>25</v>
      </c>
      <c r="B15" s="22">
        <f>B12</f>
        <v>2.1560000000000001</v>
      </c>
      <c r="C15" s="1" t="s">
        <v>9</v>
      </c>
      <c r="D15" s="28" t="s">
        <v>24</v>
      </c>
    </row>
    <row r="16" spans="1:4" x14ac:dyDescent="0.35">
      <c r="A16" s="43" t="s">
        <v>26</v>
      </c>
      <c r="B16" s="22">
        <f>B14*B15*B4/100</f>
        <v>3.5203167999999998</v>
      </c>
      <c r="C16" s="1" t="s">
        <v>27</v>
      </c>
      <c r="D16" s="28" t="s">
        <v>24</v>
      </c>
    </row>
    <row r="17" spans="1:4" s="25" customFormat="1" x14ac:dyDescent="0.35">
      <c r="A17" s="44" t="s">
        <v>13</v>
      </c>
      <c r="B17" s="45">
        <f>B14*B15*B5/100</f>
        <v>3.0802771999999998</v>
      </c>
      <c r="C17" s="46" t="s">
        <v>27</v>
      </c>
      <c r="D17" s="29" t="s">
        <v>24</v>
      </c>
    </row>
    <row r="18" spans="1:4" s="26" customFormat="1" ht="18.5" x14ac:dyDescent="0.45">
      <c r="A18" s="43" t="s">
        <v>34</v>
      </c>
      <c r="B18" s="47">
        <f>B16*B6</f>
        <v>24.642217599999999</v>
      </c>
      <c r="C18" s="1" t="s">
        <v>27</v>
      </c>
      <c r="D18" s="28" t="s">
        <v>31</v>
      </c>
    </row>
    <row r="19" spans="1:4" ht="15" thickBot="1" x14ac:dyDescent="0.4">
      <c r="A19" s="7" t="s">
        <v>28</v>
      </c>
      <c r="B19" s="23">
        <f>B18*0.9</f>
        <v>22.177995839999998</v>
      </c>
      <c r="C19" s="2" t="s">
        <v>27</v>
      </c>
      <c r="D19" s="30" t="s">
        <v>24</v>
      </c>
    </row>
  </sheetData>
  <mergeCells count="3">
    <mergeCell ref="A2:D2"/>
    <mergeCell ref="A8:C8"/>
    <mergeCell ref="A13:D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2F761C16E030479CF93BE0FA5AA9F7" ma:contentTypeVersion="18" ma:contentTypeDescription="Create a new document." ma:contentTypeScope="" ma:versionID="06a10743144af374393322e9f7e2fc49">
  <xsd:schema xmlns:xsd="http://www.w3.org/2001/XMLSchema" xmlns:xs="http://www.w3.org/2001/XMLSchema" xmlns:p="http://schemas.microsoft.com/office/2006/metadata/properties" xmlns:ns3="0eff3c95-1b75-4b61-b1ef-c32c9c694baa" xmlns:ns4="89e5fc68-84e9-4f5e-9a58-7cfbdf40d3e3" targetNamespace="http://schemas.microsoft.com/office/2006/metadata/properties" ma:root="true" ma:fieldsID="03af75467b79bb384b50e0f20ae5e684" ns3:_="" ns4:_="">
    <xsd:import namespace="0eff3c95-1b75-4b61-b1ef-c32c9c694baa"/>
    <xsd:import namespace="89e5fc68-84e9-4f5e-9a58-7cfbdf40d3e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ff3c95-1b75-4b61-b1ef-c32c9c694b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e5fc68-84e9-4f5e-9a58-7cfbdf40d3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9e5fc68-84e9-4f5e-9a58-7cfbdf40d3e3" xsi:nil="true"/>
  </documentManagement>
</p:properties>
</file>

<file path=customXml/itemProps1.xml><?xml version="1.0" encoding="utf-8"?>
<ds:datastoreItem xmlns:ds="http://schemas.openxmlformats.org/officeDocument/2006/customXml" ds:itemID="{5219A937-2EEB-4F44-A401-84AB1C8012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DBFEAD-207B-44F8-A87C-2AF65BFCEF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ff3c95-1b75-4b61-b1ef-c32c9c694baa"/>
    <ds:schemaRef ds:uri="89e5fc68-84e9-4f5e-9a58-7cfbdf40d3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9D2CB5-5C6F-4025-8075-CB22057AED85}">
  <ds:schemaRefs>
    <ds:schemaRef ds:uri="http://schemas.microsoft.com/office/2006/metadata/properties"/>
    <ds:schemaRef ds:uri="http://schemas.microsoft.com/office/infopath/2007/PartnerControls"/>
    <ds:schemaRef ds:uri="89e5fc68-84e9-4f5e-9a58-7cfbdf40d3e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MKM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Lauri Joosu</dc:creator>
  <cp:keywords/>
  <dc:description/>
  <cp:lastModifiedBy>Lauri Joosu</cp:lastModifiedBy>
  <cp:revision/>
  <dcterms:created xsi:type="dcterms:W3CDTF">2024-05-15T12:35:01Z</dcterms:created>
  <dcterms:modified xsi:type="dcterms:W3CDTF">2024-09-19T06:22:43Z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0x010100AF2F761C16E030479CF93BE0FA5AA9F7</vt:lpwstr>
  </property>
</Properties>
</file>